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'Sheet1'!$A$1:$J$51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<sst xmlns="http://schemas.openxmlformats.org/spreadsheetml/2006/main" count="39" uniqueCount="38">
  <si>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日付</t>
    <rPh sb="0" eb="2">
      <t>ヒヅケ</t>
    </rPh>
    <phoneticPr fontId="3"/>
  </si>
  <si>
    <t>試合</t>
    <rPh sb="0" eb="2">
      <t>シアイ</t>
    </rPh>
    <phoneticPr fontId="3"/>
  </si>
  <si>
    <t>A</t>
  </si>
  <si>
    <t>0512</t>
  </si>
  <si>
    <t>001</t>
  </si>
  <si>
    <t>枚数</t>
    <rPh sb="0" eb="2">
      <t>マイスウ</t>
    </rPh>
    <phoneticPr fontId="3"/>
  </si>
  <si>
    <t>番号</t>
    <rPh sb="0" eb="2">
      <t>バンゴウ</t>
    </rPh>
    <phoneticPr fontId="3"/>
  </si>
  <si>
    <t>金額</t>
    <rPh sb="0" eb="2">
      <t>キンガク</t>
    </rPh>
    <phoneticPr fontId="3"/>
  </si>
  <si>
    <t>E-mail</t>
  </si>
  <si>
    <t>＜備考欄＞</t>
    <rPh sb="1" eb="4">
      <t>ビコウラン</t>
    </rPh>
    <phoneticPr fontId="3"/>
  </si>
  <si>
    <t>※ご要望等あればご記入ください</t>
    <rPh sb="9" eb="11">
      <t>キニュウ</t>
    </rPh>
    <phoneticPr fontId="3"/>
  </si>
  <si>
    <t>※必ずご記入ください</t>
    <rPh sb="1" eb="2">
      <t>カナラ</t>
    </rPh>
    <phoneticPr fontId="3"/>
  </si>
  <si>
    <t>サイズ</t>
  </si>
  <si>
    <t>OFA第 48 回大阪府サッカー選手権大会（ U 12)</t>
  </si>
  <si>
    <t>名前</t>
    <rPh sb="0" eb="2">
      <t>ナマエ</t>
    </rPh>
    <phoneticPr fontId="3"/>
  </si>
  <si>
    <t>住所</t>
    <rPh sb="0" eb="2">
      <t>ジュウショ</t>
    </rPh>
    <phoneticPr fontId="3"/>
  </si>
  <si>
    <t>電話番号</t>
  </si>
  <si>
    <t>写真注文用紙</t>
  </si>
  <si>
    <t>円</t>
    <rPh sb="0" eb="1">
      <t>エン</t>
    </rPh>
    <phoneticPr fontId="3"/>
  </si>
  <si>
    <t>記入日：</t>
    <rPh sb="0" eb="2">
      <t>キニュウ</t>
    </rPh>
    <rPh sb="2" eb="3">
      <t>ヒ</t>
    </rPh>
    <phoneticPr fontId="3"/>
  </si>
  <si>
    <t>スポーツニッポン新聞社　大阪事業部</t>
  </si>
  <si>
    <t>〒530-8278　大阪市北区梅田3-4-5</t>
  </si>
  <si>
    <t>E-mail：football-osaka@sponichi.co.jp</t>
  </si>
  <si>
    <t>電話：06-6346-8522(平日10～18時)　FAX：06-6346-8529</t>
  </si>
  <si>
    <t>〒</t>
  </si>
  <si>
    <t>（例）</t>
    <rPh sb="1" eb="2">
      <t>レイ</t>
    </rPh>
    <phoneticPr fontId="3"/>
  </si>
  <si>
    <t>枚</t>
    <rPh sb="0" eb="1">
      <t>マイ</t>
    </rPh>
    <phoneticPr fontId="3"/>
  </si>
  <si>
    <t>送料</t>
    <rPh sb="0" eb="2">
      <t>ソウリョウ</t>
    </rPh>
    <phoneticPr fontId="3"/>
  </si>
  <si>
    <t>合計</t>
    <rPh sb="0" eb="2">
      <t>ゴウケイ</t>
    </rPh>
    <phoneticPr fontId="3"/>
  </si>
  <si>
    <t>お振込金額</t>
    <rPh sb="1" eb="3">
      <t>フリコミ</t>
    </rPh>
    <rPh sb="3" eb="5">
      <t>キンガク</t>
    </rPh>
    <phoneticPr fontId="3"/>
  </si>
  <si>
    <t>円</t>
    <rPh sb="0" eb="1">
      <t>エン</t>
    </rPh>
    <phoneticPr fontId="3"/>
  </si>
  <si>
    <r>
      <t>※送料120円を合計金額にプラスした金額をお振込ください　</t>
    </r>
    <r>
      <rPr>
        <b/>
        <sz val="12"/>
        <color rgb="FFFF0000"/>
        <rFont val="Calibri"/>
        <family val="3"/>
        <scheme val="minor"/>
      </rPr>
      <t>1,000円以上で送料無料</t>
    </r>
    <rPh sb="1" eb="3">
      <t>ソウリョウ</t>
    </rPh>
    <rPh sb="6" eb="7">
      <t>エン</t>
    </rPh>
    <rPh sb="8" eb="10">
      <t>ゴウケイ</t>
    </rPh>
    <rPh sb="10" eb="12">
      <t>キンガク</t>
    </rPh>
    <rPh sb="18" eb="20">
      <t>キンガク</t>
    </rPh>
    <rPh sb="22" eb="24">
      <t>フリコミ</t>
    </rPh>
    <phoneticPr fontId="3"/>
  </si>
  <si>
    <t>単価</t>
    <rPh sb="0" eb="2">
      <t>タンカ</t>
    </rPh>
    <phoneticPr fontId="3"/>
  </si>
  <si>
    <t>2L</t>
  </si>
  <si>
    <t>※写真名は、左から「日付、試合、写真番号」となっております</t>
  </si>
  <si>
    <t>下記表内・色付き部分に、ご注文の写真名、サイズ、枚数をご記入ください。※金額が自動入力されます</t>
    <rPh sb="13" eb="15">
      <t>チュウモン</t>
    </rPh>
    <rPh sb="16" eb="18">
      <t>シャシン</t>
    </rPh>
    <rPh sb="18" eb="19">
      <t>メイ</t>
    </rPh>
    <rPh sb="24" eb="26">
      <t>マイスウ</t>
    </rPh>
    <rPh sb="28" eb="30">
      <t>キニュウ</t>
    </rPh>
    <rPh sb="36" eb="38">
      <t>キンガク</t>
    </rPh>
    <rPh sb="39" eb="41">
      <t>ジドウ</t>
    </rPh>
    <rPh sb="41" eb="43">
      <t>ニュウリョク</t>
    </rPh>
    <phoneticPr fontId="3"/>
  </si>
  <si>
    <t>※合計枚数、ならびに合計金額をご確認ください</t>
    <rPh sb="16" eb="18">
      <t>カクニン</t>
    </rPh>
    <phoneticPr fontId="3"/>
  </si>
  <si>
    <t>￭１枚につき　Lサイズ:250円　2Lサイズ:400円　A4サイズ:1,000円</t>
    <rPh sb="2" eb="3">
      <t>マイ</t>
    </rPh>
    <rPh sb="15" eb="16">
      <t>エン</t>
    </rPh>
    <rPh sb="26" eb="27">
      <t>エン</t>
    </rPh>
    <rPh sb="37" eb="38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</si>
</sst>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yyyy&quot;年&quot;m&quot;月&quot;d&quot;日&quot;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6"/>
      <name val="Calibri"/>
      <family val="2"/>
      <scheme val="minor"/>
    </font>
    <font>
      <b/>
      <sz val="11"/>
      <color rgb="FFFF0000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9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  <font>
      <b/>
      <sz val="8"/>
      <color theme="1"/>
      <name val="Calibri"/>
      <family val="3"/>
      <scheme val="minor"/>
    </font>
    <font>
      <b/>
      <sz val="10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8"/>
      <color theme="1"/>
      <name val="Calibri"/>
      <family val="3"/>
      <scheme val="minor"/>
    </font>
    <font>
      <sz val="12"/>
      <color theme="1"/>
      <name val="Calibri"/>
      <family val="3"/>
      <scheme val="minor"/>
    </font>
    <font>
      <b/>
      <sz val="12"/>
      <name val="Calibri"/>
      <family val="3"/>
      <scheme val="minor"/>
    </font>
    <font>
      <b/>
      <sz val="14"/>
      <name val="Calibri"/>
      <family val="3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000000"/>
      <name val="Calibri"/>
      <family val="3"/>
      <scheme val="minor"/>
    </font>
    <font>
      <u val="single"/>
      <sz val="12"/>
      <color theme="10"/>
      <name val="Calibri"/>
      <family val="3"/>
      <scheme val="minor"/>
    </font>
    <font>
      <b/>
      <sz val="26"/>
      <color theme="1"/>
      <name val="Calibri"/>
      <family val="3"/>
      <scheme val="minor"/>
    </font>
    <font>
      <b/>
      <sz val="12"/>
      <color rgb="FFFF0000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hair"/>
    </border>
    <border>
      <left style="thick"/>
      <right/>
      <top style="hair"/>
      <bottom/>
    </border>
    <border>
      <left style="thick"/>
      <right/>
      <top style="hair"/>
      <bottom style="thick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thin"/>
      <right style="thin"/>
      <top style="thin"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 style="thick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/>
      <top style="thin"/>
      <bottom style="thin"/>
    </border>
    <border>
      <left/>
      <right style="thick"/>
      <top style="thick"/>
      <bottom style="medium"/>
    </border>
    <border>
      <left/>
      <right style="thin"/>
      <top style="thick"/>
      <bottom style="medium"/>
    </border>
    <border>
      <left style="thin"/>
      <right/>
      <top style="medium"/>
      <bottom style="thin"/>
    </border>
    <border>
      <left/>
      <right style="thick"/>
      <top style="medium"/>
      <bottom style="thin"/>
    </border>
    <border>
      <left/>
      <right style="thin"/>
      <top style="thin"/>
      <bottom style="thin"/>
    </border>
    <border>
      <left style="thin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ck"/>
      <top style="hair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n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ck"/>
      <right style="thin"/>
      <top style="hair"/>
      <bottom/>
    </border>
    <border>
      <left style="thick"/>
      <right style="thin"/>
      <top/>
      <bottom style="hair"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ck"/>
      <top/>
      <bottom style="hair"/>
    </border>
    <border>
      <left/>
      <right style="thick"/>
      <top style="thin"/>
      <bottom/>
    </border>
    <border>
      <left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6" fontId="4" fillId="0" borderId="2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3" xfId="0" applyNumberFormat="1" applyFont="1" applyBorder="1" applyAlignment="1" quotePrefix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6" fontId="7" fillId="0" borderId="4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176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 readingOrder="1"/>
    </xf>
    <xf numFmtId="0" fontId="18" fillId="0" borderId="0" xfId="21" applyFont="1" applyAlignment="1">
      <alignment horizontal="left" vertical="center" readingOrder="1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49" fontId="0" fillId="0" borderId="12" xfId="0" applyNumberFormat="1" applyBorder="1" applyAlignment="1">
      <alignment vertical="center"/>
    </xf>
    <xf numFmtId="38" fontId="15" fillId="0" borderId="14" xfId="20" applyFont="1" applyFill="1" applyBorder="1" applyAlignment="1" applyProtection="1">
      <alignment horizontal="right" vertical="center"/>
      <protection/>
    </xf>
    <xf numFmtId="38" fontId="15" fillId="0" borderId="15" xfId="20" applyFont="1" applyFill="1" applyBorder="1" applyAlignment="1" applyProtection="1">
      <alignment horizontal="right" vertical="center"/>
      <protection/>
    </xf>
    <xf numFmtId="49" fontId="0" fillId="3" borderId="3" xfId="0" applyNumberFormat="1" applyFill="1" applyBorder="1" applyAlignment="1" applyProtection="1">
      <alignment horizontal="center" vertical="center"/>
      <protection locked="0"/>
    </xf>
    <xf numFmtId="176" fontId="0" fillId="3" borderId="1" xfId="0" applyNumberFormat="1" applyFill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176" fontId="0" fillId="3" borderId="2" xfId="0" applyNumberForma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 quotePrefix="1">
      <alignment horizontal="center"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 quotePrefix="1">
      <alignment horizontal="center"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176" fontId="0" fillId="3" borderId="17" xfId="0" applyNumberFormat="1" applyFill="1" applyBorder="1" applyAlignment="1" applyProtection="1">
      <alignment horizontal="center" vertical="center"/>
      <protection locked="0"/>
    </xf>
    <xf numFmtId="176" fontId="0" fillId="3" borderId="18" xfId="0" applyNumberForma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38" fontId="15" fillId="4" borderId="23" xfId="20" applyFont="1" applyFill="1" applyBorder="1" applyAlignment="1" applyProtection="1">
      <alignment horizontal="right" vertical="center"/>
      <protection/>
    </xf>
    <xf numFmtId="49" fontId="0" fillId="0" borderId="1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176" fontId="6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6" fontId="6" fillId="0" borderId="25" xfId="0" applyNumberFormat="1" applyFont="1" applyFill="1" applyBorder="1" applyAlignment="1" applyProtection="1">
      <alignment horizontal="left" vertical="center"/>
      <protection/>
    </xf>
    <xf numFmtId="176" fontId="6" fillId="0" borderId="26" xfId="0" applyNumberFormat="1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6" fillId="0" borderId="28" xfId="0" applyNumberFormat="1" applyFont="1" applyFill="1" applyBorder="1" applyAlignment="1" applyProtection="1">
      <alignment horizontal="left" vertical="center"/>
      <protection/>
    </xf>
    <xf numFmtId="176" fontId="6" fillId="0" borderId="29" xfId="0" applyNumberFormat="1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right" vertical="center"/>
      <protection/>
    </xf>
    <xf numFmtId="0" fontId="15" fillId="0" borderId="30" xfId="0" applyFont="1" applyFill="1" applyBorder="1" applyAlignment="1" applyProtection="1">
      <alignment horizontal="right" vertical="center"/>
      <protection/>
    </xf>
    <xf numFmtId="0" fontId="15" fillId="0" borderId="29" xfId="0" applyNumberFormat="1" applyFont="1" applyFill="1" applyBorder="1" applyAlignment="1" applyProtection="1">
      <alignment horizontal="right" vertical="center"/>
      <protection/>
    </xf>
    <xf numFmtId="176" fontId="6" fillId="4" borderId="31" xfId="0" applyNumberFormat="1" applyFont="1" applyFill="1" applyBorder="1" applyAlignment="1" applyProtection="1">
      <alignment horizontal="left" vertical="center"/>
      <protection/>
    </xf>
    <xf numFmtId="176" fontId="6" fillId="4" borderId="32" xfId="0" applyNumberFormat="1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horizontal="right" vertical="center"/>
      <protection/>
    </xf>
    <xf numFmtId="0" fontId="15" fillId="4" borderId="33" xfId="0" applyFont="1" applyFill="1" applyBorder="1" applyAlignment="1" applyProtection="1">
      <alignment horizontal="right" vertical="center"/>
      <protection/>
    </xf>
    <xf numFmtId="0" fontId="15" fillId="4" borderId="32" xfId="0" applyNumberFormat="1" applyFont="1" applyFill="1" applyBorder="1" applyAlignment="1" applyProtection="1">
      <alignment horizontal="right" vertical="center"/>
      <protection/>
    </xf>
    <xf numFmtId="0" fontId="15" fillId="0" borderId="34" xfId="0" applyNumberFormat="1" applyFont="1" applyFill="1" applyBorder="1" applyAlignment="1" applyProtection="1">
      <alignment horizontal="right" vertical="center"/>
      <protection/>
    </xf>
    <xf numFmtId="176" fontId="11" fillId="0" borderId="35" xfId="0" applyNumberFormat="1" applyFont="1" applyBorder="1" applyAlignment="1" applyProtection="1">
      <alignment horizontal="left" vertical="center"/>
      <protection locked="0"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11" fillId="0" borderId="32" xfId="0" applyFont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right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5" fillId="2" borderId="56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177" fontId="11" fillId="0" borderId="32" xfId="0" applyNumberFormat="1" applyFont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62" xfId="0" applyFill="1" applyBorder="1" applyAlignment="1" applyProtection="1">
      <alignment horizontal="center" vertical="center"/>
      <protection/>
    </xf>
    <xf numFmtId="0" fontId="4" fillId="0" borderId="4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ハイパーリンク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13</xdr:row>
      <xdr:rowOff>19050</xdr:rowOff>
    </xdr:from>
    <xdr:to>
      <xdr:col>5</xdr:col>
      <xdr:colOff>704850</xdr:colOff>
      <xdr:row>18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3019425"/>
          <a:ext cx="4000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685800</xdr:colOff>
      <xdr:row>0</xdr:row>
      <xdr:rowOff>0</xdr:rowOff>
    </xdr:from>
    <xdr:to>
      <xdr:col>9</xdr:col>
      <xdr:colOff>152400</xdr:colOff>
      <xdr:row>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10100" y="0"/>
          <a:ext cx="19907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676275</xdr:colOff>
      <xdr:row>47</xdr:row>
      <xdr:rowOff>114300</xdr:rowOff>
    </xdr:from>
    <xdr:to>
      <xdr:col>9</xdr:col>
      <xdr:colOff>0</xdr:colOff>
      <xdr:row>50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00575" y="11687175"/>
          <a:ext cx="1847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otball-osaka@sponichi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53"/>
  <sheetViews>
    <sheetView tabSelected="1" workbookViewId="0" topLeftCell="A1">
      <selection activeCell="C27" sqref="C27"/>
    </sheetView>
  </sheetViews>
  <sheetFormatPr defaultColWidth="9.140625" defaultRowHeight="15"/>
  <cols>
    <col min="1" max="1" width="5.7109375" style="0" customWidth="1"/>
    <col min="2" max="5" width="13.28125" style="2" customWidth="1"/>
    <col min="6" max="6" width="11.8515625" style="2" customWidth="1"/>
    <col min="7" max="7" width="7.57421875" style="2" customWidth="1"/>
    <col min="8" max="8" width="3.00390625" style="2" customWidth="1"/>
    <col min="9" max="9" width="15.421875" style="2" customWidth="1"/>
    <col min="10" max="10" width="4.00390625" style="0" customWidth="1"/>
    <col min="13" max="23" width="9.140625" style="0" hidden="1" customWidth="1"/>
    <col min="24" max="24" width="9.421875" style="0" hidden="1" customWidth="1"/>
    <col min="25" max="33" width="9.140625" style="0" hidden="1" customWidth="1"/>
  </cols>
  <sheetData>
    <row r="1" ht="15"/>
    <row r="2" spans="2:10" ht="19.5" customHeight="1">
      <c r="B2" s="86" t="s">
        <v>13</v>
      </c>
      <c r="C2" s="86"/>
      <c r="D2" s="86"/>
      <c r="E2" s="86"/>
      <c r="F2" s="86"/>
      <c r="G2" s="86"/>
      <c r="H2" s="86"/>
      <c r="I2" s="86"/>
      <c r="J2" s="86"/>
    </row>
    <row r="3" spans="3:10" ht="9.75" customHeight="1">
      <c r="C3" s="11"/>
      <c r="D3" s="11"/>
      <c r="E3" s="11"/>
      <c r="F3" s="11"/>
      <c r="G3" s="11"/>
      <c r="H3" s="11"/>
      <c r="I3" s="11"/>
      <c r="J3" s="11"/>
    </row>
    <row r="4" ht="33.75">
      <c r="B4" s="37" t="s">
        <v>17</v>
      </c>
    </row>
    <row r="5" spans="2:10" ht="20.25" thickBot="1">
      <c r="B5" s="15"/>
      <c r="G5" s="89" t="s">
        <v>19</v>
      </c>
      <c r="H5" s="89"/>
      <c r="I5" s="113">
        <f ca="1">TODAY()</f>
        <v>45425</v>
      </c>
      <c r="J5" s="113"/>
    </row>
    <row r="6" spans="2:10" ht="19.5" thickTop="1">
      <c r="B6" s="33" t="s">
        <v>14</v>
      </c>
      <c r="C6" s="99"/>
      <c r="D6" s="100"/>
      <c r="E6" s="100"/>
      <c r="F6" s="100"/>
      <c r="G6" s="100"/>
      <c r="H6" s="100"/>
      <c r="I6" s="100"/>
      <c r="J6" s="101"/>
    </row>
    <row r="7" spans="2:10" ht="15">
      <c r="B7" s="111" t="s">
        <v>15</v>
      </c>
      <c r="C7" s="102" t="s">
        <v>24</v>
      </c>
      <c r="D7" s="103"/>
      <c r="E7" s="103"/>
      <c r="F7" s="103"/>
      <c r="G7" s="103"/>
      <c r="H7" s="103"/>
      <c r="I7" s="103"/>
      <c r="J7" s="104"/>
    </row>
    <row r="8" spans="2:10" ht="15">
      <c r="B8" s="112"/>
      <c r="C8" s="116"/>
      <c r="D8" s="117"/>
      <c r="E8" s="117"/>
      <c r="F8" s="117"/>
      <c r="G8" s="117"/>
      <c r="H8" s="117"/>
      <c r="I8" s="117"/>
      <c r="J8" s="118"/>
    </row>
    <row r="9" spans="2:10" ht="15">
      <c r="B9" s="34" t="s">
        <v>16</v>
      </c>
      <c r="C9" s="105"/>
      <c r="D9" s="106"/>
      <c r="E9" s="106"/>
      <c r="F9" s="106"/>
      <c r="G9" s="106"/>
      <c r="H9" s="106"/>
      <c r="I9" s="106"/>
      <c r="J9" s="107"/>
    </row>
    <row r="10" spans="2:14" ht="19.5" thickBot="1">
      <c r="B10" s="35" t="s">
        <v>8</v>
      </c>
      <c r="C10" s="108"/>
      <c r="D10" s="109"/>
      <c r="E10" s="109"/>
      <c r="F10" s="109"/>
      <c r="G10" s="109"/>
      <c r="H10" s="109"/>
      <c r="I10" s="109"/>
      <c r="J10" s="110"/>
      <c r="L10" s="13"/>
      <c r="M10" s="14"/>
      <c r="N10" s="13"/>
    </row>
    <row r="11" spans="10:14" ht="19.5" thickTop="1">
      <c r="J11" s="16" t="s">
        <v>11</v>
      </c>
      <c r="M11" s="12"/>
      <c r="N11" s="12"/>
    </row>
    <row r="12" spans="10:14" ht="15">
      <c r="J12" s="16"/>
      <c r="M12" s="12"/>
      <c r="N12" s="12"/>
    </row>
    <row r="13" spans="2:10" ht="19.5">
      <c r="B13" s="36" t="s">
        <v>35</v>
      </c>
      <c r="E13" s="10"/>
      <c r="J13" s="8"/>
    </row>
    <row r="14" ht="15">
      <c r="J14" s="8"/>
    </row>
    <row r="15" ht="15">
      <c r="J15" s="8"/>
    </row>
    <row r="16" ht="15">
      <c r="J16" s="8"/>
    </row>
    <row r="17" ht="15">
      <c r="J17" s="8"/>
    </row>
    <row r="18" spans="2:10" ht="15">
      <c r="B18" s="10"/>
      <c r="J18" s="8"/>
    </row>
    <row r="19" spans="2:10" ht="19.5">
      <c r="B19" s="60" t="s">
        <v>34</v>
      </c>
      <c r="F19" s="59"/>
      <c r="J19" s="8"/>
    </row>
    <row r="20" spans="2:10" ht="19.5">
      <c r="B20" s="60"/>
      <c r="F20" s="59"/>
      <c r="J20" s="8"/>
    </row>
    <row r="21" spans="2:10" ht="20.25" thickBot="1">
      <c r="B21" s="95" t="s">
        <v>37</v>
      </c>
      <c r="C21" s="95"/>
      <c r="D21" s="95"/>
      <c r="E21" s="95"/>
      <c r="F21" s="95"/>
      <c r="G21" s="95"/>
      <c r="H21" s="95"/>
      <c r="I21" s="95"/>
      <c r="J21" s="95"/>
    </row>
    <row r="22" spans="2:10" ht="21" thickBot="1" thickTop="1">
      <c r="B22" s="55" t="s">
        <v>0</v>
      </c>
      <c r="C22" s="56" t="s">
        <v>1</v>
      </c>
      <c r="D22" s="56" t="s">
        <v>6</v>
      </c>
      <c r="E22" s="57" t="s">
        <v>12</v>
      </c>
      <c r="F22" s="57" t="s">
        <v>32</v>
      </c>
      <c r="G22" s="90" t="s">
        <v>5</v>
      </c>
      <c r="H22" s="92"/>
      <c r="I22" s="90" t="s">
        <v>7</v>
      </c>
      <c r="J22" s="91"/>
    </row>
    <row r="23" spans="1:10" ht="19.5" thickBot="1">
      <c r="A23" s="6" t="s">
        <v>25</v>
      </c>
      <c r="B23" s="17" t="s">
        <v>3</v>
      </c>
      <c r="C23" s="4" t="s">
        <v>2</v>
      </c>
      <c r="D23" s="5" t="s">
        <v>4</v>
      </c>
      <c r="E23" s="9" t="s">
        <v>33</v>
      </c>
      <c r="F23" s="40">
        <f>IF(E23="L",250,IF(E23="2L",400,IF(E23="A4",1000,"")))</f>
        <v>400</v>
      </c>
      <c r="G23" s="121">
        <v>1</v>
      </c>
      <c r="H23" s="122"/>
      <c r="I23" s="93">
        <v>400</v>
      </c>
      <c r="J23" s="94"/>
    </row>
    <row r="24" spans="2:23" ht="21.75" customHeight="1" thickBot="1">
      <c r="B24" s="44"/>
      <c r="C24" s="45"/>
      <c r="D24" s="46"/>
      <c r="E24" s="47"/>
      <c r="F24" s="62" t="str">
        <f aca="true" t="shared" si="0" ref="F24:F37">IF(E24="L",250,IF(E24="2L",400,IF(E24="A4",1000,"")))</f>
        <v/>
      </c>
      <c r="G24" s="96"/>
      <c r="H24" s="97"/>
      <c r="I24" s="87" t="str">
        <f>IF(G24="","",W24)</f>
        <v/>
      </c>
      <c r="J24" s="88"/>
      <c r="W24" s="41" t="e">
        <f>F24*G24</f>
        <v>#VALUE!</v>
      </c>
    </row>
    <row r="25" spans="2:23" ht="21.75" customHeight="1" thickBot="1">
      <c r="B25" s="44"/>
      <c r="C25" s="45"/>
      <c r="D25" s="46"/>
      <c r="E25" s="47"/>
      <c r="F25" s="62" t="str">
        <f t="shared" si="0"/>
        <v/>
      </c>
      <c r="G25" s="96"/>
      <c r="H25" s="97"/>
      <c r="I25" s="87" t="str">
        <f>IF(G25="","",W25)</f>
        <v/>
      </c>
      <c r="J25" s="88"/>
      <c r="W25" s="41" t="e">
        <f aca="true" t="shared" si="1" ref="W25:W37">F25*G25</f>
        <v>#VALUE!</v>
      </c>
    </row>
    <row r="26" spans="2:23" ht="21.75" customHeight="1" thickBot="1">
      <c r="B26" s="44"/>
      <c r="C26" s="45"/>
      <c r="D26" s="46"/>
      <c r="E26" s="47"/>
      <c r="F26" s="62" t="str">
        <f t="shared" si="0"/>
        <v/>
      </c>
      <c r="G26" s="96"/>
      <c r="H26" s="97"/>
      <c r="I26" s="87" t="str">
        <f aca="true" t="shared" si="2" ref="I26:I36">IF(G26="","",W26)</f>
        <v/>
      </c>
      <c r="J26" s="88"/>
      <c r="W26" s="41" t="e">
        <f t="shared" si="1"/>
        <v>#VALUE!</v>
      </c>
    </row>
    <row r="27" spans="2:23" ht="21.75" customHeight="1" thickBot="1">
      <c r="B27" s="44"/>
      <c r="C27" s="45"/>
      <c r="D27" s="46"/>
      <c r="E27" s="47"/>
      <c r="F27" s="62" t="str">
        <f t="shared" si="0"/>
        <v/>
      </c>
      <c r="G27" s="96"/>
      <c r="H27" s="97"/>
      <c r="I27" s="87" t="str">
        <f t="shared" si="2"/>
        <v/>
      </c>
      <c r="J27" s="88"/>
      <c r="W27" s="41" t="e">
        <f t="shared" si="1"/>
        <v>#VALUE!</v>
      </c>
    </row>
    <row r="28" spans="2:23" ht="21.75" customHeight="1" thickBot="1">
      <c r="B28" s="44"/>
      <c r="C28" s="45"/>
      <c r="D28" s="46"/>
      <c r="E28" s="47"/>
      <c r="F28" s="62" t="str">
        <f t="shared" si="0"/>
        <v/>
      </c>
      <c r="G28" s="96"/>
      <c r="H28" s="97"/>
      <c r="I28" s="87" t="str">
        <f t="shared" si="2"/>
        <v/>
      </c>
      <c r="J28" s="88"/>
      <c r="W28" s="41" t="e">
        <f t="shared" si="1"/>
        <v>#VALUE!</v>
      </c>
    </row>
    <row r="29" spans="2:23" ht="21.75" customHeight="1" thickBot="1">
      <c r="B29" s="44"/>
      <c r="C29" s="45"/>
      <c r="D29" s="46"/>
      <c r="E29" s="47"/>
      <c r="F29" s="62" t="str">
        <f t="shared" si="0"/>
        <v/>
      </c>
      <c r="G29" s="96"/>
      <c r="H29" s="97"/>
      <c r="I29" s="87" t="str">
        <f t="shared" si="2"/>
        <v/>
      </c>
      <c r="J29" s="88"/>
      <c r="W29" s="41" t="e">
        <f t="shared" si="1"/>
        <v>#VALUE!</v>
      </c>
    </row>
    <row r="30" spans="2:23" ht="21.75" customHeight="1" thickBot="1">
      <c r="B30" s="44"/>
      <c r="C30" s="45"/>
      <c r="D30" s="46"/>
      <c r="E30" s="47"/>
      <c r="F30" s="62" t="str">
        <f t="shared" si="0"/>
        <v/>
      </c>
      <c r="G30" s="96"/>
      <c r="H30" s="97"/>
      <c r="I30" s="87" t="str">
        <f t="shared" si="2"/>
        <v/>
      </c>
      <c r="J30" s="88"/>
      <c r="W30" s="41" t="e">
        <f t="shared" si="1"/>
        <v>#VALUE!</v>
      </c>
    </row>
    <row r="31" spans="2:23" ht="21.75" customHeight="1" thickBot="1">
      <c r="B31" s="44"/>
      <c r="C31" s="45"/>
      <c r="D31" s="46"/>
      <c r="E31" s="47"/>
      <c r="F31" s="62" t="str">
        <f t="shared" si="0"/>
        <v/>
      </c>
      <c r="G31" s="96"/>
      <c r="H31" s="97"/>
      <c r="I31" s="87" t="str">
        <f t="shared" si="2"/>
        <v/>
      </c>
      <c r="J31" s="88"/>
      <c r="W31" s="41" t="e">
        <f t="shared" si="1"/>
        <v>#VALUE!</v>
      </c>
    </row>
    <row r="32" spans="2:23" ht="21.75" customHeight="1" thickBot="1">
      <c r="B32" s="44"/>
      <c r="C32" s="45"/>
      <c r="D32" s="46"/>
      <c r="E32" s="47"/>
      <c r="F32" s="62" t="str">
        <f t="shared" si="0"/>
        <v/>
      </c>
      <c r="G32" s="96"/>
      <c r="H32" s="97"/>
      <c r="I32" s="87" t="str">
        <f t="shared" si="2"/>
        <v/>
      </c>
      <c r="J32" s="88"/>
      <c r="W32" s="41" t="e">
        <f t="shared" si="1"/>
        <v>#VALUE!</v>
      </c>
    </row>
    <row r="33" spans="2:23" ht="21.75" customHeight="1" thickBot="1">
      <c r="B33" s="44"/>
      <c r="C33" s="45"/>
      <c r="D33" s="46"/>
      <c r="E33" s="47"/>
      <c r="F33" s="62" t="str">
        <f t="shared" si="0"/>
        <v/>
      </c>
      <c r="G33" s="96"/>
      <c r="H33" s="97"/>
      <c r="I33" s="87" t="str">
        <f t="shared" si="2"/>
        <v/>
      </c>
      <c r="J33" s="88"/>
      <c r="W33" s="41" t="e">
        <f t="shared" si="1"/>
        <v>#VALUE!</v>
      </c>
    </row>
    <row r="34" spans="2:23" ht="21.75" customHeight="1" thickBot="1">
      <c r="B34" s="44"/>
      <c r="C34" s="45"/>
      <c r="D34" s="46"/>
      <c r="E34" s="47"/>
      <c r="F34" s="62" t="str">
        <f t="shared" si="0"/>
        <v/>
      </c>
      <c r="G34" s="96"/>
      <c r="H34" s="97"/>
      <c r="I34" s="87" t="str">
        <f t="shared" si="2"/>
        <v/>
      </c>
      <c r="J34" s="88"/>
      <c r="W34" s="41" t="e">
        <f t="shared" si="1"/>
        <v>#VALUE!</v>
      </c>
    </row>
    <row r="35" spans="1:23" ht="21.75" customHeight="1" thickBot="1">
      <c r="A35" s="1"/>
      <c r="B35" s="48"/>
      <c r="C35" s="49"/>
      <c r="D35" s="50"/>
      <c r="E35" s="47"/>
      <c r="F35" s="85" t="str">
        <f t="shared" si="0"/>
        <v/>
      </c>
      <c r="G35" s="96"/>
      <c r="H35" s="97"/>
      <c r="I35" s="87" t="str">
        <f t="shared" si="2"/>
        <v/>
      </c>
      <c r="J35" s="88"/>
      <c r="W35" s="41" t="e">
        <f t="shared" si="1"/>
        <v>#VALUE!</v>
      </c>
    </row>
    <row r="36" spans="2:23" ht="21.75" customHeight="1" thickBot="1">
      <c r="B36" s="48"/>
      <c r="C36" s="51"/>
      <c r="D36" s="50"/>
      <c r="E36" s="47"/>
      <c r="F36" s="85" t="str">
        <f t="shared" si="0"/>
        <v/>
      </c>
      <c r="G36" s="96"/>
      <c r="H36" s="97"/>
      <c r="I36" s="87" t="str">
        <f t="shared" si="2"/>
        <v/>
      </c>
      <c r="J36" s="88"/>
      <c r="W36" s="41" t="e">
        <f t="shared" si="1"/>
        <v>#VALUE!</v>
      </c>
    </row>
    <row r="37" spans="2:23" ht="21.75" customHeight="1" thickBot="1">
      <c r="B37" s="52"/>
      <c r="C37" s="53"/>
      <c r="D37" s="58"/>
      <c r="E37" s="54"/>
      <c r="F37" s="63" t="str">
        <f t="shared" si="0"/>
        <v/>
      </c>
      <c r="G37" s="114"/>
      <c r="H37" s="115"/>
      <c r="I37" s="119" t="str">
        <f aca="true" t="shared" si="3" ref="I37">IF(G37="","",W37)</f>
        <v/>
      </c>
      <c r="J37" s="120"/>
      <c r="W37" s="41" t="e">
        <f t="shared" si="1"/>
        <v>#VALUE!</v>
      </c>
    </row>
    <row r="38" spans="2:10" ht="25.5" thickBot="1" thickTop="1">
      <c r="B38" s="64"/>
      <c r="C38" s="64"/>
      <c r="D38" s="65"/>
      <c r="E38" s="66" t="s">
        <v>28</v>
      </c>
      <c r="F38" s="67"/>
      <c r="G38" s="68">
        <f>SUM(G24:H37)</f>
        <v>0</v>
      </c>
      <c r="H38" s="68" t="s">
        <v>26</v>
      </c>
      <c r="I38" s="80">
        <f>SUM(I24:J37)</f>
        <v>0</v>
      </c>
      <c r="J38" s="42" t="s">
        <v>18</v>
      </c>
    </row>
    <row r="39" spans="2:24" ht="24.75" thickBot="1">
      <c r="B39" s="69"/>
      <c r="C39" s="69"/>
      <c r="D39" s="65"/>
      <c r="E39" s="70" t="s">
        <v>27</v>
      </c>
      <c r="F39" s="71"/>
      <c r="G39" s="72"/>
      <c r="H39" s="73"/>
      <c r="I39" s="74" t="str">
        <f>IF(I38="","",X39)</f>
        <v>120</v>
      </c>
      <c r="J39" s="43" t="s">
        <v>30</v>
      </c>
      <c r="X39" s="39" t="str">
        <f>IF(I38&gt;=1000,"0","120")</f>
        <v>120</v>
      </c>
    </row>
    <row r="40" spans="2:24" ht="25.5" thickBot="1" thickTop="1">
      <c r="B40" s="69"/>
      <c r="C40" s="69"/>
      <c r="D40" s="65"/>
      <c r="E40" s="75" t="s">
        <v>29</v>
      </c>
      <c r="F40" s="76"/>
      <c r="G40" s="77"/>
      <c r="H40" s="78"/>
      <c r="I40" s="79">
        <f>IF(I38="","",X40)</f>
        <v>120</v>
      </c>
      <c r="J40" s="61" t="s">
        <v>30</v>
      </c>
      <c r="X40" s="39">
        <f>SUM(I38+I39)</f>
        <v>120</v>
      </c>
    </row>
    <row r="41" spans="2:10" ht="24.75" thickTop="1">
      <c r="B41" s="21" t="s">
        <v>36</v>
      </c>
      <c r="C41" s="7"/>
      <c r="D41" s="7"/>
      <c r="E41" s="38"/>
      <c r="F41" s="38"/>
      <c r="G41" s="38"/>
      <c r="H41" s="38"/>
      <c r="I41" s="38"/>
      <c r="J41" s="38"/>
    </row>
    <row r="42" spans="2:10" ht="19.5">
      <c r="B42" s="22" t="s">
        <v>31</v>
      </c>
      <c r="C42" s="3"/>
      <c r="D42" s="3"/>
      <c r="E42" s="18"/>
      <c r="F42" s="18"/>
      <c r="G42" s="19"/>
      <c r="H42" s="19"/>
      <c r="I42" s="19"/>
      <c r="J42" s="20"/>
    </row>
    <row r="43" spans="2:10" ht="6.75" customHeight="1" thickBot="1">
      <c r="B43" s="22"/>
      <c r="C43" s="3"/>
      <c r="D43" s="3"/>
      <c r="E43" s="18"/>
      <c r="F43" s="18"/>
      <c r="G43" s="19"/>
      <c r="H43" s="19"/>
      <c r="I43" s="19"/>
      <c r="J43" s="20"/>
    </row>
    <row r="44" spans="2:10" ht="19.5">
      <c r="B44" s="81" t="s">
        <v>9</v>
      </c>
      <c r="C44" s="82"/>
      <c r="D44" s="82"/>
      <c r="E44" s="82"/>
      <c r="F44" s="82"/>
      <c r="G44" s="83"/>
      <c r="H44" s="83"/>
      <c r="I44" s="83"/>
      <c r="J44" s="84"/>
    </row>
    <row r="45" spans="2:10" ht="15">
      <c r="B45" s="23"/>
      <c r="C45" s="24"/>
      <c r="D45" s="24"/>
      <c r="E45" s="24"/>
      <c r="F45" s="24"/>
      <c r="G45" s="25"/>
      <c r="H45" s="25"/>
      <c r="I45" s="25"/>
      <c r="J45" s="26"/>
    </row>
    <row r="46" spans="2:10" ht="19.5" thickBot="1">
      <c r="B46" s="27"/>
      <c r="C46" s="28"/>
      <c r="D46" s="28"/>
      <c r="E46" s="28"/>
      <c r="F46" s="28"/>
      <c r="G46" s="29"/>
      <c r="H46" s="29"/>
      <c r="I46" s="29"/>
      <c r="J46" s="30"/>
    </row>
    <row r="47" spans="2:10" ht="15">
      <c r="B47" s="3"/>
      <c r="C47" s="3"/>
      <c r="D47" s="3"/>
      <c r="E47" s="98" t="s">
        <v>10</v>
      </c>
      <c r="F47" s="98"/>
      <c r="G47" s="98"/>
      <c r="H47" s="98"/>
      <c r="I47" s="98"/>
      <c r="J47" s="98"/>
    </row>
    <row r="48" spans="2:6" ht="15.75" customHeight="1">
      <c r="B48" s="31" t="s">
        <v>20</v>
      </c>
      <c r="C48" s="18"/>
      <c r="D48" s="19"/>
      <c r="E48" s="3"/>
      <c r="F48" s="3"/>
    </row>
    <row r="49" spans="2:6" ht="15.75" customHeight="1">
      <c r="B49" s="31" t="s">
        <v>21</v>
      </c>
      <c r="C49" s="18"/>
      <c r="D49" s="19"/>
      <c r="E49" s="3"/>
      <c r="F49" s="3"/>
    </row>
    <row r="50" spans="2:6" ht="15.75" customHeight="1">
      <c r="B50" s="32" t="s">
        <v>22</v>
      </c>
      <c r="C50" s="18"/>
      <c r="D50" s="19"/>
      <c r="E50" s="3"/>
      <c r="F50" s="3"/>
    </row>
    <row r="51" spans="2:6" ht="15.75" customHeight="1">
      <c r="B51" s="31" t="s">
        <v>23</v>
      </c>
      <c r="C51" s="18"/>
      <c r="D51" s="19"/>
      <c r="E51" s="3"/>
      <c r="F51" s="3"/>
    </row>
    <row r="52" spans="2:6" ht="15">
      <c r="B52" s="3"/>
      <c r="C52" s="3"/>
      <c r="D52" s="3"/>
      <c r="E52" s="3"/>
      <c r="F52" s="3"/>
    </row>
    <row r="53" spans="2:6" ht="15">
      <c r="B53" s="3"/>
      <c r="C53" s="3"/>
      <c r="D53" s="3"/>
      <c r="E53" s="3"/>
      <c r="F53" s="3"/>
    </row>
  </sheetData>
  <sheetProtection algorithmName="SHA-512" hashValue="XY92W/zmytSpRrgaBFLjif7+GWRvXWOpg1IXLropTrYq7bScmpyv1q+a5LhqiJjPJcYn414XEgYNIIexvoZLqA==" saltValue="WOZfepSgtaxtSvEFoeoOfA==" spinCount="100000" sheet="1" objects="1" scenarios="1"/>
  <mergeCells count="43">
    <mergeCell ref="G34:H34"/>
    <mergeCell ref="G37:H37"/>
    <mergeCell ref="C8:J8"/>
    <mergeCell ref="I35:J35"/>
    <mergeCell ref="I36:J36"/>
    <mergeCell ref="I37:J37"/>
    <mergeCell ref="G23:H23"/>
    <mergeCell ref="G24:H24"/>
    <mergeCell ref="G25:H25"/>
    <mergeCell ref="G26:H26"/>
    <mergeCell ref="G27:H27"/>
    <mergeCell ref="G28:H28"/>
    <mergeCell ref="G33:H33"/>
    <mergeCell ref="E47:J47"/>
    <mergeCell ref="C6:J6"/>
    <mergeCell ref="C7:J7"/>
    <mergeCell ref="C9:J9"/>
    <mergeCell ref="C10:J10"/>
    <mergeCell ref="I25:J25"/>
    <mergeCell ref="I26:J26"/>
    <mergeCell ref="I27:J27"/>
    <mergeCell ref="I28:J28"/>
    <mergeCell ref="I33:J33"/>
    <mergeCell ref="I34:J34"/>
    <mergeCell ref="G29:H29"/>
    <mergeCell ref="G30:H30"/>
    <mergeCell ref="G31:H31"/>
    <mergeCell ref="G35:H35"/>
    <mergeCell ref="G36:H36"/>
    <mergeCell ref="B2:J2"/>
    <mergeCell ref="I29:J29"/>
    <mergeCell ref="I30:J30"/>
    <mergeCell ref="I31:J31"/>
    <mergeCell ref="I32:J32"/>
    <mergeCell ref="G5:H5"/>
    <mergeCell ref="I22:J22"/>
    <mergeCell ref="G22:H22"/>
    <mergeCell ref="I23:J23"/>
    <mergeCell ref="I24:J24"/>
    <mergeCell ref="B21:J21"/>
    <mergeCell ref="G32:H32"/>
    <mergeCell ref="B7:B8"/>
    <mergeCell ref="I5:J5"/>
  </mergeCells>
  <dataValidations count="1">
    <dataValidation type="list" allowBlank="1" showInputMessage="1" showErrorMessage="1" sqref="E24:E37">
      <formula1>"-,L,2L,A4"</formula1>
    </dataValidation>
  </dataValidations>
  <hyperlinks>
    <hyperlink ref="B50" r:id="rId1" display="mailto:football-osaka@sponichi.co.jp"/>
  </hyperlink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2024-05-10T14:22:13Z</cp:lastPrinted>
  <dcterms:created xsi:type="dcterms:W3CDTF">2024-05-01T06:55:26Z</dcterms:created>
  <dcterms:modified xsi:type="dcterms:W3CDTF">2024-05-13T01:17:13Z</dcterms:modified>
  <cp:category/>
  <cp:version/>
  <cp:contentType/>
  <cp:contentStatus/>
</cp:coreProperties>
</file>